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3" l="1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9" i="13" l="1"/>
  <c r="F90" i="13" l="1"/>
  <c r="F91" i="13" s="1"/>
  <c r="F92" i="13" l="1"/>
  <c r="F93" i="13" s="1"/>
  <c r="F94" i="13" l="1"/>
  <c r="F9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<sst xmlns="http://schemas.openxmlformats.org/spreadsheetml/2006/main" count="6548" uniqueCount="912">
  <si>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</si>
  <si>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</si>
  <si>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</si>
  <si>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</si>
  <si>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</si>
  <si>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</si>
  <si>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</si>
  <si>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</si>
  <si>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</si>
  <si>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</si>
  <si>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</si>
  <si>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</si>
  <si>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</si>
  <si>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</si>
  <si>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</si>
  <si>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</si>
  <si>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</si>
  <si>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</si>
  <si>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</si>
  <si>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</si>
  <si>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</si>
  <si>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</si>
  <si>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</si>
  <si>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</si>
  <si>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</si>
  <si>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</si>
  <si>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</si>
  <si>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</si>
  <si>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</si>
  <si>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</si>
  <si>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</si>
  <si>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</si>
  <si>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</si>
  <si>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</si>
  <si>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</si>
  <si>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</si>
  <si>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</si>
  <si>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</si>
  <si>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</si>
  <si>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</si>
  <si>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</si>
  <si>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</si>
  <si>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</si>
  <si>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</si>
  <si>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</si>
  <si>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</si>
  <si>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</si>
  <si>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</si>
  <si>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</si>
  <si>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</si>
  <si>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</si>
  <si>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</si>
  <si>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</si>
  <si>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</si>
  <si>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</si>
  <si>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</si>
  <si>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</si>
  <si>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</si>
  <si>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</si>
  <si>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</si>
  <si>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</si>
  <si>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</si>
  <si>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</si>
  <si>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</si>
  <si>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</si>
  <si>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</si>
  <si>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</si>
  <si>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</si>
  <si>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</si>
  <si>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</si>
  <si>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</si>
  <si>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</si>
  <si>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</si>
  <si>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</si>
  <si>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</si>
  <si>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</si>
  <si>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</si>
  <si>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</si>
  <si>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</si>
  <si>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</si>
  <si>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</si>
  <si>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</si>
  <si>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</si>
  <si>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</si>
  <si>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</si>
  <si>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</si>
  <si>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</si>
  <si>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</si>
  <si>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</si>
  <si>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</si>
  <si>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</si>
  <si>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</si>
  <si>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</si>
  <si>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</si>
  <si>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</si>
  <si>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</si>
  <si>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</si>
  <si>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</si>
  <si>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</si>
  <si>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</si>
  <si>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</si>
  <si>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</si>
  <si>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</si>
  <si>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</si>
  <si>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</si>
  <si>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</si>
  <si>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</si>
  <si>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</si>
  <si>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</si>
  <si>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</si>
  <si>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</si>
  <si>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</si>
  <si>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</si>
  <si>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</si>
  <si>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</si>
  <si>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</si>
  <si>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</si>
  <si>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</si>
  <si>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</si>
  <si>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</si>
  <si>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</si>
  <si>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</si>
  <si>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</si>
  <si>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</si>
  <si>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</si>
  <si>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</si>
  <si>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</si>
  <si>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</si>
  <si>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</si>
  <si>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</si>
  <si>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</si>
  <si>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</si>
  <si>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</si>
  <si>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</si>
  <si>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</si>
  <si>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</si>
  <si>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</si>
  <si>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</si>
  <si>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</si>
  <si>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</si>
  <si>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</si>
  <si>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</si>
  <si>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</si>
  <si>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</si>
  <si>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</si>
  <si>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</si>
  <si>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</si>
  <si>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</si>
  <si>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</si>
  <si>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</si>
  <si>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</si>
  <si>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</si>
  <si>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</si>
  <si>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</si>
  <si>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</si>
  <si>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</si>
  <si>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</si>
  <si>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</si>
  <si>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</si>
  <si>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</si>
  <si>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</si>
  <si>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</si>
  <si>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</si>
  <si>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</si>
  <si>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</si>
  <si>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</si>
  <si>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</si>
  <si>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</si>
  <si>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</si>
  <si>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</si>
  <si>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</si>
  <si>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</si>
  <si>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</si>
  <si>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</si>
  <si>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</si>
  <si>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</si>
  <si>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</si>
  <si>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</si>
  <si>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</si>
  <si>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</si>
  <si>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</si>
  <si>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</si>
  <si>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</si>
  <si>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</si>
  <si>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</si>
  <si>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</si>
  <si>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</si>
  <si>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</si>
  <si>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</si>
  <si>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</si>
  <si>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</si>
  <si>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</si>
  <si>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</si>
  <si>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</si>
  <si>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</si>
  <si>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</si>
  <si>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</si>
  <si>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</si>
  <si>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</si>
  <si>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</si>
  <si>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</si>
  <si>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</si>
  <si>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</si>
  <si>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</si>
  <si>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</si>
  <si>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</si>
  <si>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</si>
  <si>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</si>
  <si>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</si>
  <si>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</si>
  <si>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</si>
  <si>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</si>
  <si>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</si>
  <si>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</si>
  <si>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</si>
  <si>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</si>
  <si>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</si>
  <si>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</si>
  <si>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</si>
  <si>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</si>
  <si>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</si>
  <si>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</si>
  <si>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</si>
  <si>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</si>
  <si>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</si>
  <si>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</si>
  <si>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</si>
  <si>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</si>
  <si>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</si>
  <si>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</si>
  <si>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</si>
  <si>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</si>
  <si>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</si>
  <si>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</si>
  <si>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</si>
  <si>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</si>
  <si>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</si>
  <si>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</si>
  <si>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</si>
  <si>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</si>
  <si>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</si>
  <si>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</si>
  <si>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</si>
  <si>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</si>
  <si>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</si>
  <si>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</si>
  <si>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</si>
  <si>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</si>
  <si>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</si>
  <si>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</si>
  <si>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</si>
  <si>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</si>
  <si>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</si>
  <si>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</si>
  <si>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</si>
  <si>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</si>
  <si>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</si>
  <si>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</si>
  <si>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</si>
  <si>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</si>
  <si>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</si>
  <si>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</si>
  <si>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</si>
  <si>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</si>
  <si>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</si>
  <si>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</si>
  <si>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</si>
  <si>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</si>
  <si>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</si>
  <si>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</si>
  <si>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</si>
  <si>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</si>
  <si>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</si>
  <si>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</si>
  <si>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</si>
  <si>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</si>
  <si>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</si>
  <si>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</si>
  <si>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</si>
  <si>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</si>
  <si>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</si>
  <si>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</si>
  <si>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</si>
  <si>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</si>
  <si>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</si>
  <si>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</si>
  <si>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</si>
  <si>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</si>
  <si>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</si>
  <si>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</si>
  <si>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</si>
  <si>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</si>
  <si>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</si>
  <si>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</si>
  <si>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</si>
  <si>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</si>
  <si>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</si>
  <si>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</si>
  <si>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</si>
  <si>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</si>
  <si>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</si>
  <si>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</si>
  <si>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</si>
  <si>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</si>
  <si>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</si>
  <si>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</si>
  <si>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</si>
  <si>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</si>
  <si>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</si>
  <si>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</si>
  <si>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</si>
  <si>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</si>
  <si>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</si>
  <si>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</si>
  <si>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</si>
  <si>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</si>
  <si>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</si>
  <si>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</si>
  <si>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</si>
  <si>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</si>
  <si>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</si>
  <si>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</si>
  <si>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</si>
  <si>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</si>
  <si>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</si>
  <si>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</si>
  <si>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</si>
  <si>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</si>
  <si>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</si>
  <si>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</si>
  <si>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</si>
  <si>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</si>
  <si>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</si>
  <si>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</si>
  <si>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</si>
  <si>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</si>
  <si>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</si>
  <si>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</si>
  <si>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</si>
  <si>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</si>
  <si>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</si>
  <si>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</si>
  <si>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</si>
  <si>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</si>
  <si>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</si>
  <si>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</si>
  <si>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</si>
  <si>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</si>
  <si>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</si>
  <si>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</si>
  <si>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</si>
  <si>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</si>
  <si>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</si>
  <si>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</si>
  <si>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</si>
  <si>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</si>
  <si>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</si>
  <si>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</si>
  <si>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</si>
  <si>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</si>
  <si>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</si>
  <si>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</si>
  <si>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</si>
  <si>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</si>
  <si>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</si>
  <si>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</si>
  <si>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</si>
  <si>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</si>
  <si>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</si>
  <si>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</si>
  <si>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</si>
  <si>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</si>
  <si>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</si>
  <si>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</si>
  <si>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</si>
  <si>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</si>
  <si>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</si>
  <si>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</si>
  <si>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</si>
  <si>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</si>
  <si>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</si>
  <si>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</si>
  <si>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</si>
  <si>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</si>
  <si>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</si>
  <si>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</si>
  <si>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</si>
  <si>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</si>
  <si>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</si>
  <si>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</si>
  <si>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</si>
  <si>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</si>
  <si>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</si>
  <si>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</si>
  <si>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</si>
  <si>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</si>
  <si>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</si>
  <si>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</si>
  <si>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</si>
  <si>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</si>
  <si>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</si>
  <si>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</si>
  <si>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</si>
  <si>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</si>
  <si>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</si>
  <si>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</si>
  <si>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</si>
  <si>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</si>
  <si>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</si>
  <si>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</si>
  <si>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</si>
  <si>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</si>
  <si>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</si>
  <si>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</si>
  <si>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</si>
  <si>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</si>
  <si>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</si>
  <si>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</si>
  <si>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</si>
  <si>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</si>
  <si>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</si>
  <si>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</si>
  <si>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</si>
  <si>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</si>
  <si>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</si>
  <si>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</si>
  <si>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</si>
  <si>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</si>
  <si>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</si>
  <si>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</si>
  <si>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</si>
  <si>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</si>
  <si>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</si>
  <si>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</si>
  <si>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</si>
  <si>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</si>
  <si>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</si>
  <si>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</si>
  <si>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</si>
  <si>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</si>
  <si>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</si>
  <si>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</si>
  <si>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</si>
  <si>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</si>
  <si>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</si>
  <si>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</si>
  <si>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</si>
  <si>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</si>
  <si>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</si>
  <si>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</si>
  <si>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</si>
  <si>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</si>
  <si>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</si>
  <si>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</si>
  <si>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</si>
  <si>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</si>
  <si>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</si>
  <si>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</si>
  <si>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</si>
  <si>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</si>
  <si>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</si>
  <si>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</si>
  <si>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</si>
  <si>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</si>
  <si>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</si>
  <si>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</si>
  <si>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</si>
  <si>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</si>
  <si>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</si>
  <si>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</si>
  <si>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</si>
  <si>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</si>
  <si>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</si>
  <si>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</si>
  <si>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</si>
  <si>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</si>
  <si>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</si>
  <si>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</si>
  <si>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</si>
  <si>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</si>
  <si>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</si>
  <si>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</si>
  <si>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</si>
  <si>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</si>
  <si>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</si>
  <si>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</si>
  <si>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</si>
  <si>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</si>
  <si>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</si>
  <si>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</si>
  <si>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</si>
  <si>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</si>
  <si>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</si>
  <si>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</si>
  <si>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</si>
  <si>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</si>
  <si>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</si>
  <si>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</si>
  <si>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</si>
  <si>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</si>
  <si>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</si>
  <si>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</si>
  <si>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</si>
  <si>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</si>
  <si>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</si>
  <si>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</si>
  <si>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</si>
  <si>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</si>
  <si>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</si>
  <si>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</si>
  <si>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</si>
  <si>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</si>
  <si>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</si>
  <si>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</si>
  <si>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</si>
  <si>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</si>
  <si>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</si>
  <si>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</si>
  <si>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</si>
  <si>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</si>
  <si>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</si>
  <si>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</si>
  <si>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</si>
  <si>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</si>
  <si>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</si>
  <si>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</si>
  <si>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</si>
  <si>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</si>
  <si>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</si>
  <si>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</si>
  <si>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</si>
  <si>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</si>
  <si>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</si>
  <si>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</si>
  <si>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</si>
  <si>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</si>
  <si>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</si>
  <si>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</si>
  <si>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</si>
  <si>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</si>
  <si>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</si>
  <si>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</si>
  <si>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</si>
  <si>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</si>
  <si>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</si>
  <si>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</si>
  <si>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</si>
  <si>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</si>
  <si>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</si>
  <si>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</si>
  <si>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</si>
  <si>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</si>
  <si>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</si>
  <si>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</si>
  <si>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</si>
  <si>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</si>
  <si>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</si>
  <si>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</si>
  <si>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</si>
  <si>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</si>
  <si>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</si>
  <si>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</si>
  <si>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</si>
  <si>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</si>
  <si>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</si>
  <si>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</si>
  <si>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</si>
  <si>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</si>
  <si>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</si>
  <si>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</si>
  <si>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</si>
  <si>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</si>
  <si>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</si>
  <si>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</si>
  <si>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</si>
  <si>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</si>
  <si>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</si>
  <si>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</si>
  <si>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</si>
  <si>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</si>
  <si>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</si>
  <si>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</si>
  <si>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</si>
  <si>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</si>
  <si>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</si>
  <si>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</si>
  <si>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</si>
  <si>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</si>
  <si>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</si>
  <si>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</si>
  <si>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</si>
  <si>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</si>
  <si>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</si>
  <si>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</si>
  <si>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</si>
  <si>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</si>
  <si>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</si>
  <si>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</si>
  <si>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</si>
  <si>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</si>
  <si>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</si>
  <si>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</si>
  <si>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</si>
  <si>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</si>
  <si>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</si>
  <si>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</si>
  <si>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</si>
  <si>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</si>
  <si>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</si>
  <si>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</si>
  <si>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</si>
  <si>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</si>
  <si>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</si>
  <si>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</si>
  <si>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</si>
  <si>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</si>
  <si>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</si>
  <si>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</si>
  <si>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</si>
  <si>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</si>
  <si>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</si>
  <si>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</si>
  <si>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</si>
  <si>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</si>
  <si>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</si>
  <si>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</si>
  <si>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</si>
  <si>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</si>
  <si>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</si>
  <si>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</si>
  <si>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</si>
  <si>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</si>
  <si>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</si>
  <si>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</si>
  <si>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</si>
  <si>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</si>
  <si>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</si>
  <si>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</si>
  <si>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</si>
  <si>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</si>
  <si>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</si>
  <si>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</si>
  <si>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</si>
  <si>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</si>
  <si>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</si>
  <si>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</si>
  <si>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</si>
  <si>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</si>
  <si>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</si>
  <si>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</si>
  <si>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</si>
  <si>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</si>
  <si>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</si>
  <si>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</si>
  <si>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</si>
  <si>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</si>
  <si>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</si>
  <si>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</si>
  <si>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</si>
  <si>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</si>
  <si>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</si>
  <si>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</si>
  <si>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</si>
  <si>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</si>
  <si>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</si>
  <si>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</si>
  <si>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</si>
  <si>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</si>
  <si>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</si>
  <si>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</si>
  <si>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</si>
  <si>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</si>
  <si>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</si>
  <si>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</si>
  <si>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</si>
  <si>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</si>
  <si>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</si>
  <si>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</si>
  <si>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</si>
  <si>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</si>
  <si>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</si>
  <si>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</si>
  <si>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</si>
  <si>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</si>
  <si>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</si>
  <si>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</si>
  <si>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</si>
  <si>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</si>
  <si>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</si>
  <si>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</si>
  <si>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</si>
  <si>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</si>
  <si>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</si>
  <si>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</si>
  <si>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</si>
  <si>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</si>
  <si>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</si>
  <si>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</si>
  <si>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</si>
  <si>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</si>
  <si>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</si>
  <si>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</si>
  <si>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</si>
  <si>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</si>
  <si>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</si>
  <si>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</si>
  <si>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</si>
  <si>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</si>
  <si>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</si>
  <si>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</si>
  <si>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</si>
  <si>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</si>
  <si>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</si>
  <si>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</si>
  <si>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</si>
  <si>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</si>
  <si>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</si>
  <si>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</si>
  <si>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</si>
  <si>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</si>
  <si>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</si>
  <si>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</si>
  <si>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</si>
  <si>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</si>
  <si>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</si>
  <si>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</si>
  <si>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</si>
  <si>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</si>
  <si>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</si>
  <si>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</si>
  <si>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</si>
  <si>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</si>
  <si>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</si>
  <si>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</si>
  <si>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</si>
  <si>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</si>
  <si>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</si>
  <si>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</si>
  <si>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</si>
  <si>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</si>
  <si>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</si>
  <si>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</si>
  <si>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</si>
  <si>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</si>
  <si>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</si>
  <si>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</si>
  <si>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</si>
  <si>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</si>
  <si>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</si>
  <si>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</si>
  <si>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</si>
  <si>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</si>
  <si>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</si>
  <si>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</si>
  <si>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</si>
  <si>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</si>
  <si>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</si>
  <si>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</si>
  <si>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</si>
  <si>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</si>
  <si>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</si>
  <si>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</si>
  <si>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</si>
  <si>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</si>
  <si>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</si>
  <si>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</si>
  <si>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</si>
  <si>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</si>
  <si>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</si>
  <si>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</si>
  <si>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</si>
  <si>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</si>
  <si>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</si>
  <si>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</si>
  <si>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</si>
  <si>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</si>
  <si>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</si>
  <si>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</si>
  <si>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</si>
  <si>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</si>
  <si>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</si>
  <si>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</si>
  <si>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</si>
  <si>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</si>
  <si>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</si>
  <si>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</si>
  <si>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</si>
  <si>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</si>
  <si>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</si>
  <si>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</si>
  <si>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</si>
  <si>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</si>
  <si>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</si>
  <si>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</si>
  <si>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</si>
  <si>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</si>
  <si>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</si>
  <si>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</si>
  <si>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</si>
  <si>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</si>
  <si>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</si>
  <si>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</si>
  <si>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</si>
  <si>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</si>
  <si>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</si>
  <si>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</si>
  <si>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</si>
  <si>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</si>
  <si>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</si>
  <si>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</si>
  <si>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</si>
  <si>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</si>
  <si>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ავჭალა 2-ში ქართლის ქუჩაზე არსებული წყალსადენის ქსელის რეაბილიტაციის პროექტი</t>
  </si>
  <si>
    <t>1</t>
  </si>
  <si>
    <t>0-80 მმ ფრაქციის ქვიშა-ხრეშოვანი ნარევით თხრილის შევსება და დატკეპნა</t>
  </si>
  <si>
    <t>0-40 მმ ფრაქციული ღორღით თხრილის შევსება და დატკეპნა (თხრილში)</t>
  </si>
  <si>
    <t>ხრეშის (0-56 მმ) ფრაქცია ბალიშის მომზადება ჭის ქვეშ სისქით 10 სმ. (კ=0.98-1.25)</t>
  </si>
  <si>
    <t>გრძ. მ</t>
  </si>
  <si>
    <t>7-1</t>
  </si>
  <si>
    <t>10-1</t>
  </si>
  <si>
    <t>12</t>
  </si>
  <si>
    <t>12-1</t>
  </si>
  <si>
    <t>13</t>
  </si>
  <si>
    <t>ჰიდროსაიზოლაციო მასალა პენებარი</t>
  </si>
  <si>
    <t>14</t>
  </si>
  <si>
    <t>ჭაში მეტალის ელემენტების შეღებვა ანტიკოროზიული ლაქით</t>
  </si>
  <si>
    <t>15-1</t>
  </si>
  <si>
    <t>16</t>
  </si>
  <si>
    <t>16-1</t>
  </si>
  <si>
    <t>17-1</t>
  </si>
  <si>
    <t>17-2</t>
  </si>
  <si>
    <t>პოლიეთილენის ადაპტორის მილტუჩი d=75მმ</t>
  </si>
  <si>
    <t>ფოლადის მილტუჩის d=150 მმ მოწყობა</t>
  </si>
  <si>
    <t>19</t>
  </si>
  <si>
    <t>ჩობალის d=273 მმ მოწყობა (2ცალი)</t>
  </si>
  <si>
    <t>ჩობალი d=273 მმ</t>
  </si>
  <si>
    <t>ჩობალის d=140 მმ მოწყობა (9ცალი)</t>
  </si>
  <si>
    <t>20-1</t>
  </si>
  <si>
    <t>ტნ</t>
  </si>
  <si>
    <t>ფოლადის სამკაპის d=65X65X65 მმ შეძენა-მოწყობა</t>
  </si>
  <si>
    <t>ფოლადის სამკაპი d=65X50X65 მმ</t>
  </si>
  <si>
    <t>პოლიეთილენის სამკაპის d=160X75X160 მმ</t>
  </si>
  <si>
    <t>პოლიეთილენის სამკაპის d=160X25X160 მმ მოწყობა</t>
  </si>
  <si>
    <t>პოლიეთილენის სამკაპის d=75X25X75 მმ მოწყობა</t>
  </si>
  <si>
    <t>29</t>
  </si>
  <si>
    <t>30</t>
  </si>
  <si>
    <t>31</t>
  </si>
  <si>
    <t>საპროექტო პოლიეთილენის d=75 მმ-იანი მილის არსებულ პოლიეთილენის d=75 მმ-იანი მილზე დაერთება (ქუროთი)</t>
  </si>
  <si>
    <t>საპროექტო პოლიეთილენის d=25 მმ-იანი მილის საპროექტო პოლიეთილენის d=75 მმ-იანი მილზე დაერთება (სამკაპებით)</t>
  </si>
  <si>
    <t>საპროექტო პოლიეთილენის d=25 მმ-იანი მილის არსებულ პოლიეთილენის d=160 მმ-იანი მილზე დაერთება (სამკაპებით)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</si>
  <si>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</si>
  <si>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მილი პოლიეთილენის d=25 მმ</t>
  </si>
  <si>
    <t>35</t>
  </si>
  <si>
    <t>წყალმზომის კვანძის მოწყობა d=25 მმ მილზე</t>
  </si>
  <si>
    <t>რკ. ბეტონის ოთხკუთხედი ჭა 1000X650X700 მმ</t>
  </si>
  <si>
    <t>37-2</t>
  </si>
  <si>
    <t>37-3</t>
  </si>
  <si>
    <t>წყალსადენის ოთხკუთხა პლასმასის კომპოზიტური ჭა 485X485X415 მმ მოწყობა თუჯის ხუფით</t>
  </si>
  <si>
    <t>წყალმზომი (კამსტრუპი) d=20 მმ</t>
  </si>
  <si>
    <t>42-2</t>
  </si>
  <si>
    <t>წყლის ფილტრი d=20 მმ</t>
  </si>
  <si>
    <t>დამაკავშირებელი (сгон) d=20 მმ</t>
  </si>
  <si>
    <t>ჩობალის d=80 მმ მოწყობა (44ცალი)</t>
  </si>
  <si>
    <t>ჩობალი d=80 მმ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</si>
  <si>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</si>
  <si>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9კმ-ზე</t>
  </si>
  <si>
    <t>თხრილის ქვიშით ფრაქცია (0.5-5) მმ შევსება და დატკეპნა</t>
  </si>
  <si>
    <t>ჭის ქვაბულის კედლების გამაგრება</t>
  </si>
  <si>
    <t>პოლიეთილენის მილის PE 100 SDR11 PN16 d=75 მმ (პირაპირა შედუღებით) მონტაჟი</t>
  </si>
  <si>
    <t>მილი PE 100 SDR11 PN16 d=75 მმ</t>
  </si>
  <si>
    <t>წყალსადენის პოლიეთილენის მილის PE 100 SDR 11 PN16 დ=75 მმ ჰიდრავლიკური გამოცდა</t>
  </si>
  <si>
    <t>პოლიეთილენის მილის PE 100 SDR11 PN16 d=75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</si>
  <si>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</si>
  <si>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</si>
  <si>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</si>
  <si>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რ/ბ ანაკრები წრიული ჭის D=1000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</si>
  <si>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ურდული d=150 მმ PN16 მოწყობა</t>
  </si>
  <si>
    <t>ურდული d=150 მმ PN16</t>
  </si>
  <si>
    <t>ურდული d=65 მმ PN10 მოწყობა</t>
  </si>
  <si>
    <t>ურდული d=65 მმ PN10</t>
  </si>
  <si>
    <t>პოლიეთილენის ადაპტორის მილტუჩით d=75 მმ მოწყობა</t>
  </si>
  <si>
    <t>პოლიეთილენის ადაპტორი d=75 მმ</t>
  </si>
  <si>
    <t>ფოლადის მილტუჩის d=150 მმ</t>
  </si>
  <si>
    <t>გაზინთული (გაპოხილი) ძენძი 23 მეტრი ჩობალებისთვის</t>
  </si>
  <si>
    <t>საპროექტო ფოლადის საყრდენი მილის d=51/3 მმ L=300 მმ, ფოლადის ფურცლით შეძენა-მოწყობა (5-კომპ.)</t>
  </si>
  <si>
    <t>საყრდენი ფოლადის მილის d=89/4.5 მმ L=0.3 მ შეძენა და მოწყობა ფოლადის ფურცლით 100*100 სისქით 6 მმ (1 კომპლექტი)</t>
  </si>
  <si>
    <t>პოლიეთილენის სამკაპის d=160X75X160 მ მოწყობა</t>
  </si>
  <si>
    <t>პოლიეთილენის სამკაპის d=160X25X160 მმ</t>
  </si>
  <si>
    <t>პოლიეთილენის სამკაპის d=75X25X75 მმ</t>
  </si>
  <si>
    <t>პოლიეთილენის ქურო-უნაგირი d=160X25 მმ მოწყობა</t>
  </si>
  <si>
    <t>პოლიეთილენის ქურო-უნაგირი d=160X25 მმ</t>
  </si>
  <si>
    <t>პოლიეთილენის ელ. შემაერთებელი ქუროს d=75 მმ PN16 მონტაჟი</t>
  </si>
  <si>
    <t>პოლიეთილენის ელ. შესადუღებელი ქურო d=75 მმ PN16</t>
  </si>
  <si>
    <t>პოლიეთილენის მუხლის d=75მმ α=45° მოწყობა</t>
  </si>
  <si>
    <t>პოლიეთილენის მუხლის d=75მმ α=45°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</si>
  <si>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</si>
  <si>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 დ=40 მმ SDR11 PN16</t>
  </si>
  <si>
    <t>ტრანშეის მოწყობის დროს არსებული კაბელების დამაგრება</t>
  </si>
  <si>
    <t>მონოლითური რკ. ბეტონის ჭის 1000X650X700 მმ (შიდა ზომა) (22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</si>
  <si>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</si>
  <si>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d=25 მმ α=90˚ მოწყობა</t>
  </si>
  <si>
    <t>პოლიეთილენის მუხლის d=25 მმ α=90˚</t>
  </si>
  <si>
    <t>პოლიეთილენის მუხლის d=25 მმ α=45˚ მოწყობა</t>
  </si>
  <si>
    <t>გადამყვანი პოლ/ფოლ გ/ხრ d=25/20 მმ მოწყობა</t>
  </si>
  <si>
    <t>გადამყვანი პოლ/ფოლ გ/ხრ d=25/20 მმ</t>
  </si>
  <si>
    <t>წყალმზომისა და მოძრავი ქანჩის d=20 მმ მოწყობა</t>
  </si>
  <si>
    <t>მოძრავი ქანჩი (შტუცერი) d=20 მმ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</si>
  <si>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</si>
  <si>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</si>
  <si>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</si>
  <si>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დამაკავშირებელის (сгон), მოწყობა d=20 მმ (44 ცალი)</t>
  </si>
  <si>
    <t>გაზინთული (გაპოხილი) ძენძი (10 მეტრი) ჩობალებისთვის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</si>
</sst>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2" t="s">
        <v>0</v>
      </c>
      <c r="B5" s="304" t="s">
        <v>1</v>
      </c>
      <c r="C5" s="300" t="s">
        <v>2</v>
      </c>
      <c r="D5" s="300" t="s">
        <v>3</v>
      </c>
      <c r="E5" s="300" t="s">
        <v>4</v>
      </c>
      <c r="F5" s="300" t="s">
        <v>5</v>
      </c>
      <c r="G5" s="299" t="s">
        <v>6</v>
      </c>
      <c r="H5" s="299"/>
      <c r="I5" s="299" t="s">
        <v>7</v>
      </c>
      <c r="J5" s="299"/>
      <c r="K5" s="300" t="s">
        <v>8</v>
      </c>
      <c r="L5" s="300"/>
      <c r="M5" s="244" t="s">
        <v>9</v>
      </c>
    </row>
    <row r="6" spans="1:26" ht="16.5" thickBot="1" x14ac:dyDescent="0.4">
      <c r="A6" s="303"/>
      <c r="B6" s="305"/>
      <c r="C6" s="306"/>
      <c r="D6" s="306"/>
      <c r="E6" s="306"/>
      <c r="F6" s="30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48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80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96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80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80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80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96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80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92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8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48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64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80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80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80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80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80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80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8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8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64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64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64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64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92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7"/>
  <sheetViews>
    <sheetView showGridLines="0" tabSelected="1" zoomScale="80" zoomScaleNormal="80" workbookViewId="0">
      <pane xSplit="2" ySplit="6" topLeftCell="C84" activePane="bottomRight" state="frozen"/>
      <selection pane="topRight" activeCell="C1" sqref="C1"/>
      <selection pane="bottomLeft" activeCell="A7" sqref="A7"/>
      <selection pane="bottomRight" activeCell="B100" sqref="B10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2" t="s">
        <v>0</v>
      </c>
      <c r="B4" s="300" t="s">
        <v>2</v>
      </c>
      <c r="C4" s="300" t="s">
        <v>3</v>
      </c>
      <c r="D4" s="300" t="s">
        <v>767</v>
      </c>
      <c r="E4" s="307" t="s">
        <v>10</v>
      </c>
      <c r="F4" s="304" t="s">
        <v>768</v>
      </c>
      <c r="G4" s="263"/>
    </row>
    <row r="5" spans="1:10" ht="16.5" thickBot="1" x14ac:dyDescent="0.4">
      <c r="A5" s="303"/>
      <c r="B5" s="306"/>
      <c r="C5" s="306"/>
      <c r="D5" s="306"/>
      <c r="E5" s="308"/>
      <c r="F5" s="305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813</v>
      </c>
      <c r="B7" s="288" t="s">
        <v>865</v>
      </c>
      <c r="C7" s="271" t="s">
        <v>773</v>
      </c>
      <c r="D7" s="272">
        <v>452.87</v>
      </c>
      <c r="E7" s="187"/>
      <c r="F7" s="187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89" t="s">
        <v>866</v>
      </c>
      <c r="C8" s="274" t="s">
        <v>773</v>
      </c>
      <c r="D8" s="275">
        <v>164.91</v>
      </c>
      <c r="E8" s="187"/>
      <c r="F8" s="187">
        <f t="shared" ref="F8:F71" si="0">D8*E8</f>
        <v>0</v>
      </c>
      <c r="G8" s="252" t="s">
        <v>805</v>
      </c>
    </row>
    <row r="9" spans="1:10" s="67" customFormat="1" ht="16.5" x14ac:dyDescent="0.35">
      <c r="A9" s="273" t="s">
        <v>118</v>
      </c>
      <c r="B9" s="289" t="s">
        <v>814</v>
      </c>
      <c r="C9" s="271" t="s">
        <v>773</v>
      </c>
      <c r="D9" s="117">
        <v>178.03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3" t="s">
        <v>248</v>
      </c>
      <c r="B10" s="289" t="s">
        <v>815</v>
      </c>
      <c r="C10" s="271" t="s">
        <v>773</v>
      </c>
      <c r="D10" s="117">
        <v>72.64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3" t="s">
        <v>119</v>
      </c>
      <c r="B11" s="290" t="s">
        <v>816</v>
      </c>
      <c r="C11" s="291" t="s">
        <v>864</v>
      </c>
      <c r="D11" s="174">
        <v>6.37</v>
      </c>
      <c r="E11" s="187"/>
      <c r="F11" s="187">
        <f t="shared" si="0"/>
        <v>0</v>
      </c>
      <c r="G11" s="252" t="s">
        <v>805</v>
      </c>
    </row>
    <row r="12" spans="1:10" x14ac:dyDescent="0.35">
      <c r="A12" s="273" t="s">
        <v>251</v>
      </c>
      <c r="B12" s="292" t="s">
        <v>867</v>
      </c>
      <c r="C12" s="172" t="s">
        <v>52</v>
      </c>
      <c r="D12" s="174">
        <v>76</v>
      </c>
      <c r="E12" s="187"/>
      <c r="F12" s="187">
        <f t="shared" si="0"/>
        <v>0</v>
      </c>
      <c r="G12" s="252" t="s">
        <v>805</v>
      </c>
    </row>
    <row r="13" spans="1:10" x14ac:dyDescent="0.35">
      <c r="A13" s="273" t="s">
        <v>252</v>
      </c>
      <c r="B13" s="292" t="s">
        <v>868</v>
      </c>
      <c r="C13" s="172" t="s">
        <v>817</v>
      </c>
      <c r="D13" s="174">
        <v>296</v>
      </c>
      <c r="E13" s="187"/>
      <c r="F13" s="187">
        <f t="shared" si="0"/>
        <v>0</v>
      </c>
      <c r="G13" s="252" t="s">
        <v>805</v>
      </c>
    </row>
    <row r="14" spans="1:10" x14ac:dyDescent="0.35">
      <c r="A14" s="273" t="s">
        <v>818</v>
      </c>
      <c r="B14" s="293" t="s">
        <v>869</v>
      </c>
      <c r="C14" s="172" t="s">
        <v>817</v>
      </c>
      <c r="D14" s="174">
        <v>298.95999999999998</v>
      </c>
      <c r="E14" s="187"/>
      <c r="F14" s="187">
        <f t="shared" si="0"/>
        <v>0</v>
      </c>
      <c r="G14" s="252" t="s">
        <v>811</v>
      </c>
    </row>
    <row r="15" spans="1:10" s="67" customFormat="1" x14ac:dyDescent="0.35">
      <c r="A15" s="273" t="s">
        <v>260</v>
      </c>
      <c r="B15" s="292" t="s">
        <v>870</v>
      </c>
      <c r="C15" s="172" t="s">
        <v>27</v>
      </c>
      <c r="D15" s="174">
        <v>296</v>
      </c>
      <c r="E15" s="187"/>
      <c r="F15" s="187">
        <f t="shared" si="0"/>
        <v>0</v>
      </c>
      <c r="G15" s="252" t="s">
        <v>805</v>
      </c>
    </row>
    <row r="16" spans="1:10" s="67" customFormat="1" x14ac:dyDescent="0.35">
      <c r="A16" s="273" t="s">
        <v>261</v>
      </c>
      <c r="B16" s="292" t="s">
        <v>871</v>
      </c>
      <c r="C16" s="172" t="s">
        <v>817</v>
      </c>
      <c r="D16" s="174">
        <v>296</v>
      </c>
      <c r="E16" s="187"/>
      <c r="F16" s="187">
        <f t="shared" si="0"/>
        <v>0</v>
      </c>
      <c r="G16" s="252" t="s">
        <v>805</v>
      </c>
    </row>
    <row r="17" spans="1:218" x14ac:dyDescent="0.35">
      <c r="A17" s="273" t="s">
        <v>155</v>
      </c>
      <c r="B17" s="292" t="s">
        <v>872</v>
      </c>
      <c r="C17" s="172" t="s">
        <v>817</v>
      </c>
      <c r="D17" s="174">
        <v>173</v>
      </c>
      <c r="E17" s="187"/>
      <c r="F17" s="187">
        <f t="shared" si="0"/>
        <v>0</v>
      </c>
      <c r="G17" s="252" t="s">
        <v>805</v>
      </c>
    </row>
    <row r="18" spans="1:218" x14ac:dyDescent="0.35">
      <c r="A18" s="273" t="s">
        <v>819</v>
      </c>
      <c r="B18" s="293" t="s">
        <v>873</v>
      </c>
      <c r="C18" s="172" t="s">
        <v>817</v>
      </c>
      <c r="D18" s="174">
        <v>174.73</v>
      </c>
      <c r="E18" s="187"/>
      <c r="F18" s="187">
        <f t="shared" si="0"/>
        <v>0</v>
      </c>
      <c r="G18" s="252" t="s">
        <v>811</v>
      </c>
    </row>
    <row r="19" spans="1:218" s="67" customFormat="1" x14ac:dyDescent="0.35">
      <c r="A19" s="273" t="s">
        <v>305</v>
      </c>
      <c r="B19" s="292" t="s">
        <v>806</v>
      </c>
      <c r="C19" s="172" t="s">
        <v>27</v>
      </c>
      <c r="D19" s="174">
        <v>173</v>
      </c>
      <c r="E19" s="187"/>
      <c r="F19" s="187">
        <f t="shared" si="0"/>
        <v>0</v>
      </c>
      <c r="G19" s="252" t="s">
        <v>805</v>
      </c>
    </row>
    <row r="20" spans="1:218" x14ac:dyDescent="0.35">
      <c r="A20" s="273" t="s">
        <v>820</v>
      </c>
      <c r="B20" s="292" t="s">
        <v>874</v>
      </c>
      <c r="C20" s="172" t="s">
        <v>817</v>
      </c>
      <c r="D20" s="174">
        <v>173</v>
      </c>
      <c r="E20" s="187"/>
      <c r="F20" s="187">
        <f t="shared" si="0"/>
        <v>0</v>
      </c>
      <c r="G20" s="252" t="s">
        <v>805</v>
      </c>
    </row>
    <row r="21" spans="1:218" x14ac:dyDescent="0.35">
      <c r="A21" s="273" t="s">
        <v>305</v>
      </c>
      <c r="B21" s="294" t="s">
        <v>808</v>
      </c>
      <c r="C21" s="271" t="s">
        <v>27</v>
      </c>
      <c r="D21" s="174">
        <v>469</v>
      </c>
      <c r="E21" s="187"/>
      <c r="F21" s="187">
        <f t="shared" si="0"/>
        <v>0</v>
      </c>
      <c r="G21" s="252" t="s">
        <v>805</v>
      </c>
    </row>
    <row r="22" spans="1:218" x14ac:dyDescent="0.35">
      <c r="A22" s="273" t="s">
        <v>820</v>
      </c>
      <c r="B22" s="292" t="s">
        <v>875</v>
      </c>
      <c r="C22" s="287" t="s">
        <v>78</v>
      </c>
      <c r="D22" s="276">
        <v>5</v>
      </c>
      <c r="E22" s="187"/>
      <c r="F22" s="187">
        <f t="shared" si="0"/>
        <v>0</v>
      </c>
      <c r="G22" s="252" t="s">
        <v>805</v>
      </c>
    </row>
    <row r="23" spans="1:218" x14ac:dyDescent="0.35">
      <c r="A23" s="273" t="s">
        <v>821</v>
      </c>
      <c r="B23" s="292" t="s">
        <v>807</v>
      </c>
      <c r="C23" s="172" t="s">
        <v>28</v>
      </c>
      <c r="D23" s="177">
        <v>5</v>
      </c>
      <c r="E23" s="187"/>
      <c r="F23" s="187">
        <f t="shared" si="0"/>
        <v>0</v>
      </c>
      <c r="G23" s="252" t="s">
        <v>811</v>
      </c>
    </row>
    <row r="24" spans="1:218" s="67" customFormat="1" x14ac:dyDescent="0.35">
      <c r="A24" s="273" t="s">
        <v>822</v>
      </c>
      <c r="B24" s="292" t="s">
        <v>823</v>
      </c>
      <c r="C24" s="172" t="s">
        <v>27</v>
      </c>
      <c r="D24" s="272">
        <v>32</v>
      </c>
      <c r="E24" s="187"/>
      <c r="F24" s="187">
        <f t="shared" si="0"/>
        <v>0</v>
      </c>
      <c r="G24" s="252" t="s">
        <v>805</v>
      </c>
    </row>
    <row r="25" spans="1:218" x14ac:dyDescent="0.35">
      <c r="A25" s="273" t="s">
        <v>824</v>
      </c>
      <c r="B25" s="294" t="s">
        <v>825</v>
      </c>
      <c r="C25" s="271" t="s">
        <v>52</v>
      </c>
      <c r="D25" s="277">
        <v>5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73" t="s">
        <v>547</v>
      </c>
      <c r="B26" s="294" t="s">
        <v>876</v>
      </c>
      <c r="C26" s="271" t="s">
        <v>28</v>
      </c>
      <c r="D26" s="278">
        <v>1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73" t="s">
        <v>826</v>
      </c>
      <c r="B27" s="294" t="s">
        <v>877</v>
      </c>
      <c r="C27" s="271" t="s">
        <v>28</v>
      </c>
      <c r="D27" s="174">
        <v>1</v>
      </c>
      <c r="E27" s="187"/>
      <c r="F27" s="187">
        <f t="shared" si="0"/>
        <v>0</v>
      </c>
      <c r="G27" s="252" t="s">
        <v>811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3" t="s">
        <v>827</v>
      </c>
      <c r="B28" s="294" t="s">
        <v>878</v>
      </c>
      <c r="C28" s="271" t="s">
        <v>28</v>
      </c>
      <c r="D28" s="278">
        <v>5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3" t="s">
        <v>828</v>
      </c>
      <c r="B29" s="294" t="s">
        <v>879</v>
      </c>
      <c r="C29" s="271" t="s">
        <v>28</v>
      </c>
      <c r="D29" s="174">
        <v>5</v>
      </c>
      <c r="E29" s="187"/>
      <c r="F29" s="187">
        <f t="shared" si="0"/>
        <v>0</v>
      </c>
      <c r="G29" s="252" t="s">
        <v>811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3" t="s">
        <v>467</v>
      </c>
      <c r="B30" s="292" t="s">
        <v>880</v>
      </c>
      <c r="C30" s="172" t="s">
        <v>68</v>
      </c>
      <c r="D30" s="278">
        <v>7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73" t="s">
        <v>829</v>
      </c>
      <c r="B31" s="292" t="s">
        <v>881</v>
      </c>
      <c r="C31" s="172" t="s">
        <v>68</v>
      </c>
      <c r="D31" s="177">
        <v>7</v>
      </c>
      <c r="E31" s="187"/>
      <c r="F31" s="187">
        <f t="shared" si="0"/>
        <v>0</v>
      </c>
      <c r="G31" s="252" t="s">
        <v>811</v>
      </c>
    </row>
    <row r="32" spans="1:218" s="55" customFormat="1" x14ac:dyDescent="0.35">
      <c r="A32" s="273" t="s">
        <v>830</v>
      </c>
      <c r="B32" s="292" t="s">
        <v>831</v>
      </c>
      <c r="C32" s="172" t="s">
        <v>68</v>
      </c>
      <c r="D32" s="177">
        <v>7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273" t="s">
        <v>548</v>
      </c>
      <c r="B33" s="292" t="s">
        <v>832</v>
      </c>
      <c r="C33" s="172" t="s">
        <v>28</v>
      </c>
      <c r="D33" s="278">
        <v>2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73" t="s">
        <v>549</v>
      </c>
      <c r="B34" s="292" t="s">
        <v>882</v>
      </c>
      <c r="C34" s="172" t="s">
        <v>28</v>
      </c>
      <c r="D34" s="174">
        <v>2</v>
      </c>
      <c r="E34" s="187"/>
      <c r="F34" s="187">
        <f t="shared" si="0"/>
        <v>0</v>
      </c>
      <c r="G34" s="252" t="s">
        <v>804</v>
      </c>
    </row>
    <row r="35" spans="1:8" s="253" customFormat="1" x14ac:dyDescent="0.45">
      <c r="A35" s="295" t="s">
        <v>833</v>
      </c>
      <c r="B35" s="292" t="s">
        <v>834</v>
      </c>
      <c r="C35" s="172" t="s">
        <v>19</v>
      </c>
      <c r="D35" s="279">
        <v>3.2000000000000001E-2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80" t="s">
        <v>552</v>
      </c>
      <c r="B36" s="292" t="s">
        <v>835</v>
      </c>
      <c r="C36" s="172" t="s">
        <v>28</v>
      </c>
      <c r="D36" s="281">
        <v>2</v>
      </c>
      <c r="E36" s="187"/>
      <c r="F36" s="187">
        <f t="shared" si="0"/>
        <v>0</v>
      </c>
      <c r="G36" s="252" t="s">
        <v>804</v>
      </c>
    </row>
    <row r="37" spans="1:8" s="253" customFormat="1" x14ac:dyDescent="0.45">
      <c r="A37" s="280" t="s">
        <v>554</v>
      </c>
      <c r="B37" s="292" t="s">
        <v>836</v>
      </c>
      <c r="C37" s="172" t="s">
        <v>19</v>
      </c>
      <c r="D37" s="279">
        <v>6.2100000000000002E-2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172" t="s">
        <v>837</v>
      </c>
      <c r="B38" s="292" t="s">
        <v>259</v>
      </c>
      <c r="C38" s="172" t="s">
        <v>28</v>
      </c>
      <c r="D38" s="281">
        <v>9</v>
      </c>
      <c r="E38" s="187"/>
      <c r="F38" s="187">
        <f t="shared" si="0"/>
        <v>0</v>
      </c>
      <c r="G38" s="252" t="s">
        <v>804</v>
      </c>
    </row>
    <row r="39" spans="1:8" s="253" customFormat="1" x14ac:dyDescent="0.45">
      <c r="A39" s="280" t="s">
        <v>555</v>
      </c>
      <c r="B39" s="292" t="s">
        <v>883</v>
      </c>
      <c r="C39" s="172" t="s">
        <v>69</v>
      </c>
      <c r="D39" s="281">
        <v>3.4499999999999997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73" t="s">
        <v>557</v>
      </c>
      <c r="B40" s="292" t="s">
        <v>884</v>
      </c>
      <c r="C40" s="172" t="s">
        <v>838</v>
      </c>
      <c r="D40" s="282">
        <v>7.6800000000000002E-3</v>
      </c>
      <c r="E40" s="187"/>
      <c r="F40" s="187">
        <f t="shared" si="0"/>
        <v>0</v>
      </c>
      <c r="G40" s="252" t="s">
        <v>805</v>
      </c>
    </row>
    <row r="41" spans="1:8" x14ac:dyDescent="0.35">
      <c r="A41" s="280" t="s">
        <v>559</v>
      </c>
      <c r="B41" s="292" t="s">
        <v>885</v>
      </c>
      <c r="C41" s="172" t="s">
        <v>19</v>
      </c>
      <c r="D41" s="283">
        <v>3.4560000000000003E-3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70" t="s">
        <v>561</v>
      </c>
      <c r="B42" s="292" t="s">
        <v>839</v>
      </c>
      <c r="C42" s="172" t="s">
        <v>19</v>
      </c>
      <c r="D42" s="174">
        <v>7.4999999999999997E-2</v>
      </c>
      <c r="E42" s="187"/>
      <c r="F42" s="187">
        <f t="shared" si="0"/>
        <v>0</v>
      </c>
      <c r="G42" s="252" t="s">
        <v>805</v>
      </c>
    </row>
    <row r="43" spans="1:8" x14ac:dyDescent="0.35">
      <c r="A43" s="270" t="s">
        <v>562</v>
      </c>
      <c r="B43" s="292" t="s">
        <v>840</v>
      </c>
      <c r="C43" s="172" t="s">
        <v>28</v>
      </c>
      <c r="D43" s="174">
        <v>1</v>
      </c>
      <c r="E43" s="187"/>
      <c r="F43" s="187">
        <f t="shared" si="0"/>
        <v>0</v>
      </c>
      <c r="G43" s="252" t="s">
        <v>804</v>
      </c>
      <c r="H43" s="90"/>
    </row>
    <row r="44" spans="1:8" s="55" customFormat="1" x14ac:dyDescent="0.35">
      <c r="A44" s="172">
        <v>25</v>
      </c>
      <c r="B44" s="292" t="s">
        <v>886</v>
      </c>
      <c r="C44" s="172" t="s">
        <v>28</v>
      </c>
      <c r="D44" s="174">
        <v>2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172" t="s">
        <v>563</v>
      </c>
      <c r="B45" s="292" t="s">
        <v>841</v>
      </c>
      <c r="C45" s="172" t="s">
        <v>28</v>
      </c>
      <c r="D45" s="174">
        <v>2</v>
      </c>
      <c r="E45" s="187"/>
      <c r="F45" s="187">
        <f t="shared" si="0"/>
        <v>0</v>
      </c>
      <c r="G45" s="252" t="s">
        <v>811</v>
      </c>
      <c r="H45" s="90"/>
    </row>
    <row r="46" spans="1:8" x14ac:dyDescent="0.35">
      <c r="A46" s="172">
        <v>26</v>
      </c>
      <c r="B46" s="292" t="s">
        <v>842</v>
      </c>
      <c r="C46" s="172" t="s">
        <v>28</v>
      </c>
      <c r="D46" s="174">
        <v>10</v>
      </c>
      <c r="E46" s="187"/>
      <c r="F46" s="187">
        <f t="shared" si="0"/>
        <v>0</v>
      </c>
      <c r="G46" s="252" t="s">
        <v>805</v>
      </c>
    </row>
    <row r="47" spans="1:8" x14ac:dyDescent="0.35">
      <c r="A47" s="172" t="s">
        <v>565</v>
      </c>
      <c r="B47" s="292" t="s">
        <v>887</v>
      </c>
      <c r="C47" s="172" t="s">
        <v>28</v>
      </c>
      <c r="D47" s="174">
        <v>10</v>
      </c>
      <c r="E47" s="187"/>
      <c r="F47" s="187">
        <f t="shared" si="0"/>
        <v>0</v>
      </c>
      <c r="G47" s="252" t="s">
        <v>811</v>
      </c>
      <c r="H47" s="90"/>
    </row>
    <row r="48" spans="1:8" x14ac:dyDescent="0.35">
      <c r="A48" s="273" t="s">
        <v>566</v>
      </c>
      <c r="B48" s="292" t="s">
        <v>843</v>
      </c>
      <c r="C48" s="172" t="s">
        <v>28</v>
      </c>
      <c r="D48" s="174">
        <v>33</v>
      </c>
      <c r="E48" s="187"/>
      <c r="F48" s="187">
        <f t="shared" si="0"/>
        <v>0</v>
      </c>
      <c r="G48" s="252" t="s">
        <v>805</v>
      </c>
    </row>
    <row r="49" spans="1:8" x14ac:dyDescent="0.35">
      <c r="A49" s="273" t="s">
        <v>567</v>
      </c>
      <c r="B49" s="292" t="s">
        <v>888</v>
      </c>
      <c r="C49" s="172" t="s">
        <v>28</v>
      </c>
      <c r="D49" s="174">
        <v>33</v>
      </c>
      <c r="E49" s="187"/>
      <c r="F49" s="187">
        <f t="shared" si="0"/>
        <v>0</v>
      </c>
      <c r="G49" s="252" t="s">
        <v>811</v>
      </c>
      <c r="H49" s="90"/>
    </row>
    <row r="50" spans="1:8" x14ac:dyDescent="0.35">
      <c r="A50" s="270" t="s">
        <v>306</v>
      </c>
      <c r="B50" s="292" t="s">
        <v>889</v>
      </c>
      <c r="C50" s="172" t="s">
        <v>28</v>
      </c>
      <c r="D50" s="174">
        <v>1</v>
      </c>
      <c r="E50" s="187"/>
      <c r="F50" s="187">
        <f t="shared" si="0"/>
        <v>0</v>
      </c>
      <c r="G50" s="252" t="s">
        <v>805</v>
      </c>
    </row>
    <row r="51" spans="1:8" x14ac:dyDescent="0.35">
      <c r="A51" s="270" t="s">
        <v>568</v>
      </c>
      <c r="B51" s="292" t="s">
        <v>890</v>
      </c>
      <c r="C51" s="172" t="s">
        <v>28</v>
      </c>
      <c r="D51" s="174">
        <v>1</v>
      </c>
      <c r="E51" s="187"/>
      <c r="F51" s="187">
        <f t="shared" si="0"/>
        <v>0</v>
      </c>
      <c r="G51" s="252" t="s">
        <v>811</v>
      </c>
      <c r="H51" s="90"/>
    </row>
    <row r="52" spans="1:8" s="55" customFormat="1" x14ac:dyDescent="0.35">
      <c r="A52" s="273" t="s">
        <v>844</v>
      </c>
      <c r="B52" s="292" t="s">
        <v>891</v>
      </c>
      <c r="C52" s="172" t="s">
        <v>28</v>
      </c>
      <c r="D52" s="174">
        <v>2</v>
      </c>
      <c r="E52" s="187"/>
      <c r="F52" s="187">
        <f t="shared" si="0"/>
        <v>0</v>
      </c>
      <c r="G52" s="252" t="s">
        <v>805</v>
      </c>
    </row>
    <row r="53" spans="1:8" s="55" customFormat="1" x14ac:dyDescent="0.35">
      <c r="A53" s="273" t="s">
        <v>569</v>
      </c>
      <c r="B53" s="292" t="s">
        <v>892</v>
      </c>
      <c r="C53" s="172" t="s">
        <v>28</v>
      </c>
      <c r="D53" s="174">
        <v>2</v>
      </c>
      <c r="E53" s="187"/>
      <c r="F53" s="187">
        <f t="shared" si="0"/>
        <v>0</v>
      </c>
      <c r="G53" s="252" t="s">
        <v>811</v>
      </c>
      <c r="H53" s="90"/>
    </row>
    <row r="54" spans="1:8" x14ac:dyDescent="0.35">
      <c r="A54" s="273" t="s">
        <v>845</v>
      </c>
      <c r="B54" s="292" t="s">
        <v>893</v>
      </c>
      <c r="C54" s="172" t="s">
        <v>28</v>
      </c>
      <c r="D54" s="174">
        <v>2</v>
      </c>
      <c r="E54" s="187"/>
      <c r="F54" s="187">
        <f t="shared" si="0"/>
        <v>0</v>
      </c>
      <c r="G54" s="252" t="s">
        <v>805</v>
      </c>
    </row>
    <row r="55" spans="1:8" x14ac:dyDescent="0.35">
      <c r="A55" s="273" t="s">
        <v>570</v>
      </c>
      <c r="B55" s="292" t="s">
        <v>894</v>
      </c>
      <c r="C55" s="172" t="s">
        <v>28</v>
      </c>
      <c r="D55" s="174">
        <v>2</v>
      </c>
      <c r="E55" s="187"/>
      <c r="F55" s="187">
        <f t="shared" si="0"/>
        <v>0</v>
      </c>
      <c r="G55" s="252" t="s">
        <v>811</v>
      </c>
      <c r="H55" s="90"/>
    </row>
    <row r="56" spans="1:8" s="55" customFormat="1" x14ac:dyDescent="0.35">
      <c r="A56" s="273" t="s">
        <v>846</v>
      </c>
      <c r="B56" s="294" t="s">
        <v>847</v>
      </c>
      <c r="C56" s="271" t="s">
        <v>211</v>
      </c>
      <c r="D56" s="117">
        <v>1</v>
      </c>
      <c r="E56" s="187"/>
      <c r="F56" s="187">
        <f t="shared" si="0"/>
        <v>0</v>
      </c>
      <c r="G56" s="252" t="s">
        <v>805</v>
      </c>
    </row>
    <row r="57" spans="1:8" s="55" customFormat="1" x14ac:dyDescent="0.35">
      <c r="A57" s="273" t="s">
        <v>572</v>
      </c>
      <c r="B57" s="294" t="s">
        <v>848</v>
      </c>
      <c r="C57" s="271" t="s">
        <v>211</v>
      </c>
      <c r="D57" s="117">
        <v>14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3" t="s">
        <v>574</v>
      </c>
      <c r="B58" s="294" t="s">
        <v>849</v>
      </c>
      <c r="C58" s="271" t="s">
        <v>211</v>
      </c>
      <c r="D58" s="117">
        <v>10</v>
      </c>
      <c r="E58" s="187"/>
      <c r="F58" s="187">
        <f t="shared" si="0"/>
        <v>0</v>
      </c>
      <c r="G58" s="252" t="s">
        <v>805</v>
      </c>
    </row>
    <row r="59" spans="1:8" s="55" customFormat="1" x14ac:dyDescent="0.35">
      <c r="A59" s="273" t="s">
        <v>576</v>
      </c>
      <c r="B59" s="294" t="s">
        <v>850</v>
      </c>
      <c r="C59" s="271" t="s">
        <v>211</v>
      </c>
      <c r="D59" s="117">
        <v>44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73" t="s">
        <v>577</v>
      </c>
      <c r="B60" s="294" t="s">
        <v>851</v>
      </c>
      <c r="C60" s="271" t="s">
        <v>27</v>
      </c>
      <c r="D60" s="284">
        <v>17.600000000000001</v>
      </c>
      <c r="E60" s="187"/>
      <c r="F60" s="187">
        <f t="shared" si="0"/>
        <v>0</v>
      </c>
      <c r="G60" s="252" t="s">
        <v>811</v>
      </c>
    </row>
    <row r="61" spans="1:8" s="55" customFormat="1" x14ac:dyDescent="0.35">
      <c r="A61" s="273" t="s">
        <v>852</v>
      </c>
      <c r="B61" s="292" t="s">
        <v>895</v>
      </c>
      <c r="C61" s="172" t="s">
        <v>27</v>
      </c>
      <c r="D61" s="174">
        <v>50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73" t="s">
        <v>350</v>
      </c>
      <c r="B62" s="292" t="s">
        <v>896</v>
      </c>
      <c r="C62" s="172" t="s">
        <v>27</v>
      </c>
      <c r="D62" s="284">
        <v>50.5</v>
      </c>
      <c r="E62" s="187"/>
      <c r="F62" s="187">
        <f t="shared" si="0"/>
        <v>0</v>
      </c>
      <c r="G62" s="252" t="s">
        <v>811</v>
      </c>
      <c r="H62" s="90"/>
    </row>
    <row r="63" spans="1:8" s="55" customFormat="1" x14ac:dyDescent="0.35">
      <c r="A63" s="273" t="s">
        <v>351</v>
      </c>
      <c r="B63" s="290" t="s">
        <v>897</v>
      </c>
      <c r="C63" s="172" t="s">
        <v>27</v>
      </c>
      <c r="D63" s="278">
        <v>50</v>
      </c>
      <c r="E63" s="187"/>
      <c r="F63" s="187">
        <f t="shared" si="0"/>
        <v>0</v>
      </c>
      <c r="G63" s="252" t="s">
        <v>805</v>
      </c>
    </row>
    <row r="64" spans="1:8" s="55" customFormat="1" x14ac:dyDescent="0.35">
      <c r="A64" s="273"/>
      <c r="B64" s="296" t="s">
        <v>853</v>
      </c>
      <c r="C64" s="172"/>
      <c r="D64" s="174"/>
      <c r="E64" s="187"/>
      <c r="F64" s="187"/>
      <c r="G64" s="252" t="s">
        <v>805</v>
      </c>
      <c r="H64" s="90"/>
    </row>
    <row r="65" spans="1:8" s="55" customFormat="1" x14ac:dyDescent="0.35">
      <c r="A65" s="273" t="s">
        <v>353</v>
      </c>
      <c r="B65" s="292" t="s">
        <v>898</v>
      </c>
      <c r="C65" s="172" t="s">
        <v>78</v>
      </c>
      <c r="D65" s="285">
        <v>22</v>
      </c>
      <c r="E65" s="187"/>
      <c r="F65" s="187">
        <f t="shared" si="0"/>
        <v>0</v>
      </c>
      <c r="G65" s="252" t="s">
        <v>805</v>
      </c>
    </row>
    <row r="66" spans="1:8" s="55" customFormat="1" x14ac:dyDescent="0.35">
      <c r="A66" s="273" t="s">
        <v>354</v>
      </c>
      <c r="B66" s="292" t="s">
        <v>854</v>
      </c>
      <c r="C66" s="172" t="s">
        <v>28</v>
      </c>
      <c r="D66" s="286">
        <v>22</v>
      </c>
      <c r="E66" s="187"/>
      <c r="F66" s="187">
        <f t="shared" si="0"/>
        <v>0</v>
      </c>
      <c r="G66" s="252" t="s">
        <v>804</v>
      </c>
      <c r="H66" s="90"/>
    </row>
    <row r="67" spans="1:8" s="55" customFormat="1" x14ac:dyDescent="0.35">
      <c r="A67" s="273" t="s">
        <v>855</v>
      </c>
      <c r="B67" s="292" t="s">
        <v>899</v>
      </c>
      <c r="C67" s="172" t="s">
        <v>28</v>
      </c>
      <c r="D67" s="286">
        <v>22</v>
      </c>
      <c r="E67" s="187"/>
      <c r="F67" s="187">
        <f t="shared" si="0"/>
        <v>0</v>
      </c>
      <c r="G67" s="252" t="s">
        <v>804</v>
      </c>
    </row>
    <row r="68" spans="1:8" s="55" customFormat="1" x14ac:dyDescent="0.35">
      <c r="A68" s="273" t="s">
        <v>856</v>
      </c>
      <c r="B68" s="292" t="s">
        <v>807</v>
      </c>
      <c r="C68" s="172" t="s">
        <v>28</v>
      </c>
      <c r="D68" s="286">
        <v>22</v>
      </c>
      <c r="E68" s="187"/>
      <c r="F68" s="187">
        <f t="shared" si="0"/>
        <v>0</v>
      </c>
      <c r="G68" s="252" t="s">
        <v>811</v>
      </c>
      <c r="H68" s="90"/>
    </row>
    <row r="69" spans="1:8" s="55" customFormat="1" x14ac:dyDescent="0.35">
      <c r="A69" s="273" t="s">
        <v>307</v>
      </c>
      <c r="B69" s="292" t="s">
        <v>857</v>
      </c>
      <c r="C69" s="172" t="s">
        <v>78</v>
      </c>
      <c r="D69" s="285">
        <v>22</v>
      </c>
      <c r="E69" s="187"/>
      <c r="F69" s="187">
        <f t="shared" si="0"/>
        <v>0</v>
      </c>
      <c r="G69" s="252" t="s">
        <v>805</v>
      </c>
    </row>
    <row r="70" spans="1:8" s="55" customFormat="1" x14ac:dyDescent="0.35">
      <c r="A70" s="273" t="s">
        <v>579</v>
      </c>
      <c r="B70" s="292" t="s">
        <v>857</v>
      </c>
      <c r="C70" s="172" t="s">
        <v>78</v>
      </c>
      <c r="D70" s="286">
        <v>22</v>
      </c>
      <c r="E70" s="187"/>
      <c r="F70" s="187">
        <f t="shared" si="0"/>
        <v>0</v>
      </c>
      <c r="G70" s="252" t="s">
        <v>811</v>
      </c>
      <c r="H70" s="90"/>
    </row>
    <row r="71" spans="1:8" s="55" customFormat="1" x14ac:dyDescent="0.35">
      <c r="A71" s="273" t="s">
        <v>262</v>
      </c>
      <c r="B71" s="292" t="s">
        <v>900</v>
      </c>
      <c r="C71" s="172" t="s">
        <v>28</v>
      </c>
      <c r="D71" s="174">
        <v>177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73" t="s">
        <v>580</v>
      </c>
      <c r="B72" s="292" t="s">
        <v>901</v>
      </c>
      <c r="C72" s="172" t="s">
        <v>28</v>
      </c>
      <c r="D72" s="174">
        <v>177</v>
      </c>
      <c r="E72" s="187"/>
      <c r="F72" s="187">
        <f t="shared" ref="F72:F88" si="1">D72*E72</f>
        <v>0</v>
      </c>
      <c r="G72" s="252" t="s">
        <v>811</v>
      </c>
      <c r="H72" s="90"/>
    </row>
    <row r="73" spans="1:8" s="55" customFormat="1" x14ac:dyDescent="0.35">
      <c r="A73" s="273" t="s">
        <v>263</v>
      </c>
      <c r="B73" s="292" t="s">
        <v>902</v>
      </c>
      <c r="C73" s="172" t="s">
        <v>28</v>
      </c>
      <c r="D73" s="174">
        <v>5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73" t="s">
        <v>581</v>
      </c>
      <c r="B74" s="292" t="s">
        <v>901</v>
      </c>
      <c r="C74" s="172" t="s">
        <v>28</v>
      </c>
      <c r="D74" s="174">
        <v>5</v>
      </c>
      <c r="E74" s="187"/>
      <c r="F74" s="187">
        <f t="shared" si="1"/>
        <v>0</v>
      </c>
      <c r="G74" s="252" t="s">
        <v>811</v>
      </c>
      <c r="H74" s="90"/>
    </row>
    <row r="75" spans="1:8" s="55" customFormat="1" x14ac:dyDescent="0.35">
      <c r="A75" s="273" t="s">
        <v>264</v>
      </c>
      <c r="B75" s="292" t="s">
        <v>903</v>
      </c>
      <c r="C75" s="172" t="s">
        <v>28</v>
      </c>
      <c r="D75" s="174">
        <v>88</v>
      </c>
      <c r="E75" s="187"/>
      <c r="F75" s="187">
        <f t="shared" si="1"/>
        <v>0</v>
      </c>
      <c r="G75" s="252" t="s">
        <v>805</v>
      </c>
    </row>
    <row r="76" spans="1:8" s="55" customFormat="1" x14ac:dyDescent="0.35">
      <c r="A76" s="273" t="s">
        <v>582</v>
      </c>
      <c r="B76" s="292" t="s">
        <v>904</v>
      </c>
      <c r="C76" s="172" t="s">
        <v>28</v>
      </c>
      <c r="D76" s="174">
        <v>88</v>
      </c>
      <c r="E76" s="187"/>
      <c r="F76" s="187">
        <f t="shared" si="1"/>
        <v>0</v>
      </c>
      <c r="G76" s="252" t="s">
        <v>804</v>
      </c>
      <c r="H76" s="90"/>
    </row>
    <row r="77" spans="1:8" s="55" customFormat="1" x14ac:dyDescent="0.35">
      <c r="A77" s="273" t="s">
        <v>265</v>
      </c>
      <c r="B77" s="292" t="s">
        <v>905</v>
      </c>
      <c r="C77" s="172" t="s">
        <v>68</v>
      </c>
      <c r="D77" s="278">
        <v>44</v>
      </c>
      <c r="E77" s="187"/>
      <c r="F77" s="187">
        <f t="shared" si="1"/>
        <v>0</v>
      </c>
      <c r="G77" s="252" t="s">
        <v>805</v>
      </c>
    </row>
    <row r="78" spans="1:8" s="55" customFormat="1" x14ac:dyDescent="0.35">
      <c r="A78" s="273" t="s">
        <v>583</v>
      </c>
      <c r="B78" s="292" t="s">
        <v>858</v>
      </c>
      <c r="C78" s="172" t="s">
        <v>68</v>
      </c>
      <c r="D78" s="177">
        <v>44</v>
      </c>
      <c r="E78" s="187"/>
      <c r="F78" s="187">
        <f t="shared" si="1"/>
        <v>0</v>
      </c>
      <c r="G78" s="252" t="s">
        <v>811</v>
      </c>
      <c r="H78" s="90"/>
    </row>
    <row r="79" spans="1:8" s="55" customFormat="1" x14ac:dyDescent="0.35">
      <c r="A79" s="273" t="s">
        <v>859</v>
      </c>
      <c r="B79" s="297" t="s">
        <v>906</v>
      </c>
      <c r="C79" s="287" t="s">
        <v>68</v>
      </c>
      <c r="D79" s="177">
        <v>88</v>
      </c>
      <c r="E79" s="187"/>
      <c r="F79" s="187">
        <f t="shared" si="1"/>
        <v>0</v>
      </c>
      <c r="G79" s="252" t="s">
        <v>804</v>
      </c>
    </row>
    <row r="80" spans="1:8" s="55" customFormat="1" x14ac:dyDescent="0.35">
      <c r="A80" s="273" t="s">
        <v>266</v>
      </c>
      <c r="B80" s="294" t="s">
        <v>907</v>
      </c>
      <c r="C80" s="271" t="s">
        <v>68</v>
      </c>
      <c r="D80" s="278">
        <v>88</v>
      </c>
      <c r="E80" s="187"/>
      <c r="F80" s="187">
        <f t="shared" si="1"/>
        <v>0</v>
      </c>
      <c r="G80" s="252" t="s">
        <v>805</v>
      </c>
      <c r="H80" s="90"/>
    </row>
    <row r="81" spans="1:8" s="55" customFormat="1" x14ac:dyDescent="0.35">
      <c r="A81" s="273" t="s">
        <v>584</v>
      </c>
      <c r="B81" s="294" t="s">
        <v>908</v>
      </c>
      <c r="C81" s="271" t="s">
        <v>68</v>
      </c>
      <c r="D81" s="281">
        <v>88</v>
      </c>
      <c r="E81" s="187"/>
      <c r="F81" s="187">
        <f t="shared" si="1"/>
        <v>0</v>
      </c>
      <c r="G81" s="252" t="s">
        <v>804</v>
      </c>
    </row>
    <row r="82" spans="1:8" s="55" customFormat="1" x14ac:dyDescent="0.35">
      <c r="A82" s="273" t="s">
        <v>267</v>
      </c>
      <c r="B82" s="292" t="s">
        <v>909</v>
      </c>
      <c r="C82" s="172" t="s">
        <v>68</v>
      </c>
      <c r="D82" s="278">
        <v>44</v>
      </c>
      <c r="E82" s="187"/>
      <c r="F82" s="187">
        <f t="shared" si="1"/>
        <v>0</v>
      </c>
      <c r="G82" s="252" t="s">
        <v>805</v>
      </c>
      <c r="H82" s="90"/>
    </row>
    <row r="83" spans="1:8" s="55" customFormat="1" x14ac:dyDescent="0.35">
      <c r="A83" s="273" t="s">
        <v>585</v>
      </c>
      <c r="B83" s="292" t="s">
        <v>860</v>
      </c>
      <c r="C83" s="172" t="s">
        <v>68</v>
      </c>
      <c r="D83" s="174">
        <v>44</v>
      </c>
      <c r="E83" s="187"/>
      <c r="F83" s="187">
        <f t="shared" si="1"/>
        <v>0</v>
      </c>
      <c r="G83" s="252" t="s">
        <v>804</v>
      </c>
    </row>
    <row r="84" spans="1:8" s="55" customFormat="1" x14ac:dyDescent="0.35">
      <c r="A84" s="273" t="s">
        <v>268</v>
      </c>
      <c r="B84" s="292" t="s">
        <v>910</v>
      </c>
      <c r="C84" s="172" t="s">
        <v>19</v>
      </c>
      <c r="D84" s="283">
        <v>4.82E-2</v>
      </c>
      <c r="E84" s="187"/>
      <c r="F84" s="187">
        <f t="shared" si="1"/>
        <v>0</v>
      </c>
      <c r="G84" s="252" t="s">
        <v>805</v>
      </c>
    </row>
    <row r="85" spans="1:8" s="55" customFormat="1" x14ac:dyDescent="0.35">
      <c r="A85" s="273" t="s">
        <v>586</v>
      </c>
      <c r="B85" s="292" t="s">
        <v>861</v>
      </c>
      <c r="C85" s="172" t="s">
        <v>28</v>
      </c>
      <c r="D85" s="177">
        <v>44</v>
      </c>
      <c r="E85" s="187"/>
      <c r="F85" s="187">
        <f t="shared" si="1"/>
        <v>0</v>
      </c>
      <c r="G85" s="252" t="s">
        <v>804</v>
      </c>
      <c r="H85" s="90"/>
    </row>
    <row r="86" spans="1:8" s="55" customFormat="1" x14ac:dyDescent="0.35">
      <c r="A86" s="273" t="s">
        <v>269</v>
      </c>
      <c r="B86" s="292" t="s">
        <v>862</v>
      </c>
      <c r="C86" s="172" t="s">
        <v>19</v>
      </c>
      <c r="D86" s="279">
        <v>0.2112</v>
      </c>
      <c r="E86" s="187"/>
      <c r="F86" s="187">
        <f t="shared" si="1"/>
        <v>0</v>
      </c>
      <c r="G86" s="252" t="s">
        <v>805</v>
      </c>
    </row>
    <row r="87" spans="1:8" s="55" customFormat="1" x14ac:dyDescent="0.35">
      <c r="A87" s="273" t="s">
        <v>587</v>
      </c>
      <c r="B87" s="292" t="s">
        <v>863</v>
      </c>
      <c r="C87" s="172" t="s">
        <v>28</v>
      </c>
      <c r="D87" s="281">
        <v>44</v>
      </c>
      <c r="E87" s="187"/>
      <c r="F87" s="187">
        <f t="shared" si="1"/>
        <v>0</v>
      </c>
      <c r="G87" s="252" t="s">
        <v>804</v>
      </c>
      <c r="H87" s="90"/>
    </row>
    <row r="88" spans="1:8" s="55" customFormat="1" ht="16.5" thickBot="1" x14ac:dyDescent="0.4">
      <c r="A88" s="273" t="s">
        <v>270</v>
      </c>
      <c r="B88" s="292" t="s">
        <v>911</v>
      </c>
      <c r="C88" s="172" t="s">
        <v>69</v>
      </c>
      <c r="D88" s="281">
        <v>1.5</v>
      </c>
      <c r="E88" s="187"/>
      <c r="F88" s="187">
        <f t="shared" si="1"/>
        <v>0</v>
      </c>
      <c r="G88" s="252" t="s">
        <v>805</v>
      </c>
    </row>
    <row r="89" spans="1:8" ht="16.5" thickBot="1" x14ac:dyDescent="0.4">
      <c r="A89" s="215"/>
      <c r="B89" s="255" t="s">
        <v>30</v>
      </c>
      <c r="C89" s="218"/>
      <c r="D89" s="265"/>
      <c r="E89" s="265"/>
      <c r="F89" s="221">
        <f>SUM(F7:F88)</f>
        <v>0</v>
      </c>
    </row>
    <row r="90" spans="1:8" ht="16.5" thickBot="1" x14ac:dyDescent="0.4">
      <c r="A90" s="231"/>
      <c r="B90" s="256" t="s">
        <v>809</v>
      </c>
      <c r="C90" s="226"/>
      <c r="D90" s="266"/>
      <c r="E90" s="266"/>
      <c r="F90" s="267">
        <f>F89*C90</f>
        <v>0</v>
      </c>
    </row>
    <row r="91" spans="1:8" ht="16.5" thickBot="1" x14ac:dyDescent="0.4">
      <c r="A91" s="224"/>
      <c r="B91" s="257" t="s">
        <v>32</v>
      </c>
      <c r="C91" s="227"/>
      <c r="D91" s="268"/>
      <c r="E91" s="268"/>
      <c r="F91" s="221">
        <f>SUM(F89:F90)</f>
        <v>0</v>
      </c>
    </row>
    <row r="92" spans="1:8" ht="16.5" thickBot="1" x14ac:dyDescent="0.4">
      <c r="A92" s="231"/>
      <c r="B92" s="256" t="s">
        <v>34</v>
      </c>
      <c r="C92" s="226"/>
      <c r="D92" s="266"/>
      <c r="E92" s="266"/>
      <c r="F92" s="267">
        <f>F91*C92</f>
        <v>0</v>
      </c>
    </row>
    <row r="93" spans="1:8" ht="16.5" thickBot="1" x14ac:dyDescent="0.4">
      <c r="A93" s="224"/>
      <c r="B93" s="257" t="s">
        <v>32</v>
      </c>
      <c r="C93" s="227"/>
      <c r="D93" s="268"/>
      <c r="E93" s="268"/>
      <c r="F93" s="221">
        <f>SUM(F91:F92)</f>
        <v>0</v>
      </c>
    </row>
    <row r="94" spans="1:8" ht="16.5" thickBot="1" x14ac:dyDescent="0.4">
      <c r="A94" s="224"/>
      <c r="B94" s="258" t="s">
        <v>810</v>
      </c>
      <c r="C94" s="251"/>
      <c r="D94" s="268"/>
      <c r="E94" s="268"/>
      <c r="F94" s="269">
        <f>F93*C94</f>
        <v>0</v>
      </c>
    </row>
    <row r="95" spans="1:8" ht="16.5" thickBot="1" x14ac:dyDescent="0.4">
      <c r="A95" s="231"/>
      <c r="B95" s="259" t="s">
        <v>32</v>
      </c>
      <c r="C95" s="234"/>
      <c r="D95" s="266"/>
      <c r="E95" s="266"/>
      <c r="F95" s="266">
        <f>SUM(F93:F94)</f>
        <v>0</v>
      </c>
    </row>
    <row r="96" spans="1:8" ht="15" customHeight="1" x14ac:dyDescent="0.35">
      <c r="F96" s="298"/>
    </row>
    <row r="97" ht="5.25" customHeight="1" x14ac:dyDescent="0.35"/>
  </sheetData>
  <autoFilter ref="A6:G95"/>
  <mergeCells count="6">
    <mergeCell ref="F4:F5"/>
    <mergeCell ref="A4:A5"/>
    <mergeCell ref="B4:B5"/>
    <mergeCell ref="C4:C5"/>
    <mergeCell ref="D4:D5"/>
    <mergeCell ref="E4:E5"/>
  </mergeCells>
  <conditionalFormatting sqref="B11:D11 D8:E10">
    <cfRule type="cellIs" dxfId="7" priority="8" stopIfTrue="1" operator="equal">
      <formula>0</formula>
    </cfRule>
  </conditionalFormatting>
  <conditionalFormatting sqref="D12 D8:E11">
    <cfRule type="cellIs" dxfId="6" priority="7" stopIfTrue="1" operator="equal">
      <formula>8223.307275</formula>
    </cfRule>
  </conditionalFormatting>
  <conditionalFormatting sqref="D13 D16">
    <cfRule type="cellIs" dxfId="5" priority="6" stopIfTrue="1" operator="equal">
      <formula>8223.307275</formula>
    </cfRule>
  </conditionalFormatting>
  <conditionalFormatting sqref="D20 D17">
    <cfRule type="cellIs" dxfId="4" priority="5" stopIfTrue="1" operator="equal">
      <formula>8223.307275</formula>
    </cfRule>
  </conditionalFormatting>
  <conditionalFormatting sqref="E83">
    <cfRule type="cellIs" dxfId="3" priority="4" stopIfTrue="1" operator="equal">
      <formula>8223.307275</formula>
    </cfRule>
  </conditionalFormatting>
  <conditionalFormatting sqref="E72">
    <cfRule type="cellIs" dxfId="2" priority="3" stopIfTrue="1" operator="equal">
      <formula>8223.307275</formula>
    </cfRule>
  </conditionalFormatting>
  <conditionalFormatting sqref="D21">
    <cfRule type="cellIs" dxfId="1" priority="2" stopIfTrue="1" operator="equal">
      <formula>8223.307275</formula>
    </cfRule>
  </conditionalFormatting>
  <conditionalFormatting sqref="E7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2022-05-25T14:27:19Z</dcterms:modified>
</cp:coreProperties>
</file>